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aminc\col\Projects\1024095034\100\Survey\04SurveyData\TBC\OPUSSolutions\"/>
    </mc:Choice>
  </mc:AlternateContent>
  <xr:revisionPtr revIDLastSave="0" documentId="13_ncr:1_{FA9675C3-58EF-40FF-8A23-95743394210D}" xr6:coauthVersionLast="47" xr6:coauthVersionMax="47" xr10:uidLastSave="{00000000-0000-0000-0000-000000000000}"/>
  <bookViews>
    <workbookView xWindow="38280" yWindow="-120" windowWidth="38640" windowHeight="21240" xr2:uid="{FE02AC0D-8CB6-4DBD-BC6E-59F02E9525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F25" i="1"/>
  <c r="E25" i="1"/>
  <c r="G15" i="1"/>
  <c r="F15" i="1"/>
  <c r="E15" i="1"/>
  <c r="E9" i="1"/>
  <c r="F9" i="1"/>
  <c r="G9" i="1"/>
  <c r="E6" i="1"/>
  <c r="F6" i="1"/>
  <c r="G6" i="1"/>
  <c r="E7" i="1"/>
  <c r="F7" i="1"/>
  <c r="G7" i="1"/>
  <c r="E8" i="1"/>
  <c r="F8" i="1"/>
  <c r="G8" i="1"/>
  <c r="D22" i="1"/>
  <c r="C22" i="1"/>
  <c r="B22" i="1"/>
  <c r="G19" i="1"/>
  <c r="G22" i="1" s="1"/>
  <c r="F19" i="1"/>
  <c r="F22" i="1" s="1"/>
  <c r="E19" i="1"/>
  <c r="E22" i="1" s="1"/>
  <c r="E5" i="1"/>
  <c r="F5" i="1"/>
  <c r="G5" i="1"/>
  <c r="C12" i="1"/>
  <c r="D12" i="1"/>
  <c r="B12" i="1"/>
  <c r="F12" i="1" l="1"/>
  <c r="G12" i="1"/>
  <c r="E12" i="1"/>
</calcChain>
</file>

<file path=xl/sharedStrings.xml><?xml version="1.0" encoding="utf-8"?>
<sst xmlns="http://schemas.openxmlformats.org/spreadsheetml/2006/main" count="43" uniqueCount="20">
  <si>
    <t>Date</t>
  </si>
  <si>
    <t>OPUS Northing (m)</t>
  </si>
  <si>
    <t>OPUS Easting (m)</t>
  </si>
  <si>
    <t>OPUS Ortho Height (m)</t>
  </si>
  <si>
    <t>OPUS Northing (US ft)</t>
  </si>
  <si>
    <t>OPUS Easting (US ft)</t>
  </si>
  <si>
    <t>OPUS Ortho Height (US ft)</t>
  </si>
  <si>
    <t>OBS Used</t>
  </si>
  <si>
    <t>Fixed AMB</t>
  </si>
  <si>
    <t>Overall RMS (m)</t>
  </si>
  <si>
    <t>Average</t>
  </si>
  <si>
    <t>Field</t>
  </si>
  <si>
    <t>Differences</t>
  </si>
  <si>
    <t>N</t>
  </si>
  <si>
    <t>E</t>
  </si>
  <si>
    <t>Z</t>
  </si>
  <si>
    <t>Site 6 - Ross County</t>
  </si>
  <si>
    <t>CP 101</t>
  </si>
  <si>
    <t>CP 102</t>
  </si>
  <si>
    <t>Average (Ross CCS)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</si>
</sst>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2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A5A5A5"/>
      </patternFill>
    </fill>
  </fills>
  <borders count="2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14" fontId="0" fillId="0" borderId="0" xfId="0" applyNumberFormat="1"/>
    <xf numFmtId="0" fontId="2" fillId="0" borderId="0" xfId="0" applyFont="1"/>
    <xf numFmtId="9" fontId="0" fillId="0" borderId="0" xfId="0" applyNumberFormat="1"/>
    <xf numFmtId="0" fontId="1" fillId="2" borderId="1" xfId="1"/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2A2A5-929E-451F-AA75-9F68C035EE19}">
  <dimension ref="A1:L26"/>
  <sheetViews>
    <sheetView tabSelected="1" workbookViewId="0">
      <selection activeCell="N27" sqref="N27"/>
    </sheetView>
  </sheetViews>
  <sheetFormatPr defaultRowHeight="14.5" x14ac:dyDescent="0.35"/>
  <cols>
    <col min="1" max="1" width="12" customWidth="1"/>
    <col min="2" max="2" width="17.7265625" customWidth="1"/>
    <col min="3" max="3" width="15.54296875" customWidth="1"/>
    <col min="4" max="4" width="19.90625" customWidth="1"/>
    <col min="5" max="5" width="19.08984375" customWidth="1"/>
    <col min="6" max="6" width="21.26953125" customWidth="1"/>
    <col min="7" max="7" width="27.54296875" customWidth="1"/>
    <col min="9" max="9" width="9.81640625" customWidth="1"/>
    <col min="10" max="10" width="14.54296875" customWidth="1"/>
    <col min="11" max="11" width="7.54296875" customWidth="1"/>
  </cols>
  <sheetData>
    <row r="1" spans="1:12" x14ac:dyDescent="0.35">
      <c r="A1" t="s">
        <v>16</v>
      </c>
    </row>
    <row r="2" spans="1:12" ht="15" thickBot="1" x14ac:dyDescent="0.4"/>
    <row r="3" spans="1:12" ht="15.5" thickTop="1" thickBot="1" x14ac:dyDescent="0.4">
      <c r="A3" s="4" t="s">
        <v>17</v>
      </c>
    </row>
    <row r="4" spans="1:12" ht="15" thickTop="1" x14ac:dyDescent="0.35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</row>
    <row r="5" spans="1:12" ht="16" x14ac:dyDescent="0.4">
      <c r="A5" s="1">
        <v>45873</v>
      </c>
      <c r="B5" s="2">
        <v>144280.33600000001</v>
      </c>
      <c r="C5" s="2">
        <v>564934.60800000001</v>
      </c>
      <c r="D5">
        <v>194.93600000000001</v>
      </c>
      <c r="E5">
        <f>B5 / (12/39.37)</f>
        <v>473359.73569333332</v>
      </c>
      <c r="F5">
        <f t="shared" ref="F5:G5" si="0">C5 / (12/39.37)</f>
        <v>1853456.2930799997</v>
      </c>
      <c r="G5">
        <f t="shared" si="0"/>
        <v>639.55252666666661</v>
      </c>
      <c r="H5" s="3">
        <v>0.96</v>
      </c>
      <c r="I5" s="3">
        <v>0.88</v>
      </c>
      <c r="J5">
        <v>1.7000000000000001E-2</v>
      </c>
    </row>
    <row r="6" spans="1:12" ht="16" x14ac:dyDescent="0.4">
      <c r="A6" s="1">
        <v>45875</v>
      </c>
      <c r="B6" s="2">
        <v>144280.32399999999</v>
      </c>
      <c r="C6" s="2">
        <v>564934.61</v>
      </c>
      <c r="D6" s="2">
        <v>194.93600000000001</v>
      </c>
      <c r="E6">
        <f t="shared" ref="E6:E8" si="1">B6 / (12/39.37)</f>
        <v>473359.69632333325</v>
      </c>
      <c r="F6">
        <f t="shared" ref="F6:F8" si="2">C6 / (12/39.37)</f>
        <v>1853456.2996416665</v>
      </c>
      <c r="G6">
        <f t="shared" ref="G6:G8" si="3">D6 / (12/39.37)</f>
        <v>639.55252666666661</v>
      </c>
      <c r="H6" s="3">
        <v>0.96</v>
      </c>
      <c r="I6" s="3">
        <v>0.92</v>
      </c>
      <c r="J6">
        <v>1.4999999999999999E-2</v>
      </c>
    </row>
    <row r="7" spans="1:12" ht="16" x14ac:dyDescent="0.4">
      <c r="A7" s="1">
        <v>45876</v>
      </c>
      <c r="B7" s="2">
        <v>144280.32199999999</v>
      </c>
      <c r="C7" s="2">
        <v>564934.61399999994</v>
      </c>
      <c r="D7" s="2">
        <v>194.93600000000001</v>
      </c>
      <c r="E7">
        <f t="shared" si="1"/>
        <v>473359.68976166658</v>
      </c>
      <c r="F7">
        <f t="shared" si="2"/>
        <v>1853456.3127649997</v>
      </c>
      <c r="G7">
        <f t="shared" si="3"/>
        <v>639.55252666666661</v>
      </c>
      <c r="H7" s="3">
        <v>0.96</v>
      </c>
      <c r="I7" s="3">
        <v>0.87</v>
      </c>
      <c r="J7">
        <v>1.4999999999999999E-2</v>
      </c>
    </row>
    <row r="8" spans="1:12" ht="16" x14ac:dyDescent="0.4">
      <c r="A8" s="1">
        <v>45877</v>
      </c>
      <c r="B8" s="2">
        <v>144280.315</v>
      </c>
      <c r="C8" s="2">
        <v>564934.60900000005</v>
      </c>
      <c r="D8">
        <v>194.935</v>
      </c>
      <c r="E8">
        <f t="shared" si="1"/>
        <v>473359.66679583327</v>
      </c>
      <c r="F8">
        <f t="shared" si="2"/>
        <v>1853456.2963608333</v>
      </c>
      <c r="G8">
        <f t="shared" si="3"/>
        <v>639.54924583333332</v>
      </c>
      <c r="H8" s="3">
        <v>0.97</v>
      </c>
      <c r="I8" s="3">
        <v>0.95</v>
      </c>
      <c r="J8">
        <v>1.2999999999999999E-2</v>
      </c>
    </row>
    <row r="9" spans="1:12" ht="16" x14ac:dyDescent="0.4">
      <c r="A9" s="1">
        <v>45881</v>
      </c>
      <c r="B9" s="2">
        <v>144280.31899999999</v>
      </c>
      <c r="C9" s="2">
        <v>564934.61399999994</v>
      </c>
      <c r="D9" s="2">
        <v>194.89599999999999</v>
      </c>
      <c r="E9">
        <f t="shared" ref="E9" si="4">B9 / (12/39.37)</f>
        <v>473359.67991916655</v>
      </c>
      <c r="F9">
        <f t="shared" ref="F9" si="5">C9 / (12/39.37)</f>
        <v>1853456.3127649997</v>
      </c>
      <c r="G9">
        <f t="shared" ref="G9" si="6">D9 / (12/39.37)</f>
        <v>639.42129333333321</v>
      </c>
      <c r="H9" s="3">
        <v>0.94</v>
      </c>
      <c r="I9" s="3">
        <v>0.88</v>
      </c>
      <c r="J9">
        <v>0.02</v>
      </c>
    </row>
    <row r="11" spans="1:12" x14ac:dyDescent="0.35">
      <c r="B11" t="s">
        <v>1</v>
      </c>
      <c r="C11" t="s">
        <v>2</v>
      </c>
      <c r="D11" t="s">
        <v>3</v>
      </c>
    </row>
    <row r="12" spans="1:12" x14ac:dyDescent="0.35">
      <c r="A12" t="s">
        <v>10</v>
      </c>
      <c r="B12">
        <f t="shared" ref="B12:D12" si="7">AVERAGE(B5:B5)</f>
        <v>144280.33600000001</v>
      </c>
      <c r="C12">
        <f t="shared" si="7"/>
        <v>564934.60800000001</v>
      </c>
      <c r="D12">
        <f t="shared" si="7"/>
        <v>194.93600000000001</v>
      </c>
      <c r="E12">
        <f>AVERAGE(E5:E9)</f>
        <v>473359.69369866664</v>
      </c>
      <c r="F12">
        <f>AVERAGE(F5:F9)</f>
        <v>1853456.3029224998</v>
      </c>
      <c r="G12">
        <f>AVERAGE(G5:G9)</f>
        <v>639.52562383333327</v>
      </c>
    </row>
    <row r="13" spans="1:12" x14ac:dyDescent="0.35">
      <c r="A13" t="s">
        <v>19</v>
      </c>
      <c r="E13">
        <v>309504.77399999998</v>
      </c>
      <c r="F13">
        <v>190494.67600000001</v>
      </c>
      <c r="G13">
        <v>639.52599999999995</v>
      </c>
    </row>
    <row r="14" spans="1:12" ht="15" thickBot="1" x14ac:dyDescent="0.4">
      <c r="A14" t="s">
        <v>11</v>
      </c>
      <c r="E14">
        <v>309504.76400000002</v>
      </c>
      <c r="F14">
        <v>190494.68</v>
      </c>
      <c r="G14">
        <v>639.68399999999997</v>
      </c>
      <c r="J14" t="s">
        <v>13</v>
      </c>
      <c r="K14" t="s">
        <v>14</v>
      </c>
      <c r="L14" t="s">
        <v>15</v>
      </c>
    </row>
    <row r="15" spans="1:12" ht="15.5" thickTop="1" thickBot="1" x14ac:dyDescent="0.4">
      <c r="A15" t="s">
        <v>12</v>
      </c>
      <c r="E15" s="4">
        <f>E13-E14</f>
        <v>9.9999999511055648E-3</v>
      </c>
      <c r="F15" s="4">
        <f>F13-F14</f>
        <v>-3.999999986262992E-3</v>
      </c>
      <c r="G15" s="4">
        <f>G13-G14</f>
        <v>-0.15800000000001546</v>
      </c>
      <c r="J15">
        <v>9.9999999511055648E-3</v>
      </c>
      <c r="K15">
        <v>-3.999999986262992E-3</v>
      </c>
      <c r="L15">
        <v>-0.15800000000001546</v>
      </c>
    </row>
    <row r="16" spans="1:12" ht="15.5" thickTop="1" thickBot="1" x14ac:dyDescent="0.4"/>
    <row r="17" spans="1:12" ht="15.5" thickTop="1" thickBot="1" x14ac:dyDescent="0.4">
      <c r="A17" s="4" t="s">
        <v>18</v>
      </c>
    </row>
    <row r="18" spans="1:12" ht="15" thickTop="1" x14ac:dyDescent="0.35">
      <c r="A18" t="s">
        <v>0</v>
      </c>
      <c r="B18" t="s">
        <v>1</v>
      </c>
      <c r="C18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7</v>
      </c>
      <c r="I18" t="s">
        <v>8</v>
      </c>
      <c r="J18" t="s">
        <v>9</v>
      </c>
    </row>
    <row r="19" spans="1:12" ht="16" x14ac:dyDescent="0.4">
      <c r="A19" s="1">
        <v>45874</v>
      </c>
      <c r="B19" s="2">
        <v>144166.921</v>
      </c>
      <c r="C19" s="2">
        <v>565081.03799999994</v>
      </c>
      <c r="D19">
        <v>196.90700000000001</v>
      </c>
      <c r="E19">
        <f>B19 / (12/39.37)</f>
        <v>472987.63998083328</v>
      </c>
      <c r="F19">
        <f t="shared" ref="F19" si="8">C19 / (12/39.37)</f>
        <v>1853936.7055049995</v>
      </c>
      <c r="G19">
        <f t="shared" ref="G19" si="9">D19 / (12/39.37)</f>
        <v>646.0190491666666</v>
      </c>
      <c r="H19" s="3">
        <v>0.96</v>
      </c>
      <c r="I19" s="3">
        <v>0.91</v>
      </c>
      <c r="J19">
        <v>1.2999999999999999E-2</v>
      </c>
    </row>
    <row r="21" spans="1:12" x14ac:dyDescent="0.35">
      <c r="B21" t="s">
        <v>1</v>
      </c>
      <c r="C21" t="s">
        <v>2</v>
      </c>
      <c r="D21" t="s">
        <v>3</v>
      </c>
    </row>
    <row r="22" spans="1:12" x14ac:dyDescent="0.35">
      <c r="A22" t="s">
        <v>10</v>
      </c>
      <c r="B22">
        <f t="shared" ref="B22:G22" si="10">AVERAGE(B19:B19)</f>
        <v>144166.921</v>
      </c>
      <c r="C22">
        <f t="shared" si="10"/>
        <v>565081.03799999994</v>
      </c>
      <c r="D22">
        <f t="shared" si="10"/>
        <v>196.90700000000001</v>
      </c>
      <c r="E22">
        <f t="shared" si="10"/>
        <v>472987.63998083328</v>
      </c>
      <c r="F22">
        <f t="shared" si="10"/>
        <v>1853936.7055049995</v>
      </c>
      <c r="G22">
        <f t="shared" si="10"/>
        <v>646.0190491666666</v>
      </c>
    </row>
    <row r="23" spans="1:12" x14ac:dyDescent="0.35">
      <c r="A23" t="s">
        <v>19</v>
      </c>
      <c r="E23">
        <v>309135.35100000002</v>
      </c>
      <c r="F23">
        <v>190977.17800000001</v>
      </c>
      <c r="G23">
        <v>646.01900000000001</v>
      </c>
    </row>
    <row r="24" spans="1:12" ht="16.5" thickBot="1" x14ac:dyDescent="0.45">
      <c r="A24" t="s">
        <v>11</v>
      </c>
      <c r="E24" s="2">
        <v>309135.32900000003</v>
      </c>
      <c r="F24">
        <v>190977.22399999999</v>
      </c>
      <c r="G24">
        <v>646.15899999999999</v>
      </c>
      <c r="J24" t="s">
        <v>13</v>
      </c>
      <c r="K24" t="s">
        <v>14</v>
      </c>
      <c r="L24" t="s">
        <v>15</v>
      </c>
    </row>
    <row r="25" spans="1:12" ht="15.5" thickTop="1" thickBot="1" x14ac:dyDescent="0.4">
      <c r="A25" t="s">
        <v>12</v>
      </c>
      <c r="E25" s="4">
        <f>E23-E24</f>
        <v>2.1999999997206032E-2</v>
      </c>
      <c r="F25" s="4">
        <f>F23-F24</f>
        <v>-4.5999999972991645E-2</v>
      </c>
      <c r="G25" s="4">
        <f>G23-G24</f>
        <v>-0.13999999999998636</v>
      </c>
      <c r="J25">
        <v>2.1999999997206032E-2</v>
      </c>
      <c r="K25">
        <v>-4.5999999972991645E-2</v>
      </c>
      <c r="L25">
        <v>-0.13999999999998636</v>
      </c>
    </row>
    <row r="26" spans="1:12" ht="16.5" thickTop="1" x14ac:dyDescent="0.4">
      <c r="A26" s="1"/>
      <c r="B26" s="2"/>
      <c r="C26" s="2"/>
      <c r="H26" s="3"/>
      <c r="I26" s="3"/>
      <c r="J26">
        <v>2.1000000000000001E-2</v>
      </c>
      <c r="K26">
        <v>-4.2000000000000003E-2</v>
      </c>
      <c r="L26">
        <v>1.7999999999999999E-2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SAM,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Ashlee Morris</dc:creator>
  <cp:lastModifiedBy>Ashlee Morris</cp:lastModifiedBy>
  <dcterms:created xsi:type="dcterms:W3CDTF">2025-06-30T14:35:11Z</dcterms:created>
  <dcterms:modified xsi:type="dcterms:W3CDTF">2025-08-15T16:11:45Z</dcterms:modified>
</cp:coreProperties>
</file>